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11475" windowHeight="49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32" i="1" l="1"/>
  <c r="C32" i="1"/>
  <c r="D32" i="1"/>
  <c r="E32" i="1"/>
  <c r="F32" i="1"/>
  <c r="G32" i="1"/>
  <c r="B32" i="1"/>
  <c r="C38" i="1" l="1"/>
  <c r="H25" i="1"/>
  <c r="H23" i="1"/>
  <c r="H17" i="1"/>
  <c r="H27" i="1" s="1"/>
  <c r="H12" i="1"/>
  <c r="H19" i="1" s="1"/>
  <c r="H5" i="1"/>
  <c r="G25" i="1"/>
  <c r="G23" i="1"/>
  <c r="G17" i="1"/>
  <c r="G27" i="1" s="1"/>
  <c r="G12" i="1"/>
  <c r="G19" i="1" s="1"/>
  <c r="G5" i="1"/>
  <c r="F25" i="1"/>
  <c r="F23" i="1"/>
  <c r="F17" i="1"/>
  <c r="F27" i="1" s="1"/>
  <c r="F12" i="1"/>
  <c r="F19" i="1" s="1"/>
  <c r="F5" i="1"/>
  <c r="E25" i="1"/>
  <c r="E23" i="1"/>
  <c r="E17" i="1"/>
  <c r="E27" i="1" s="1"/>
  <c r="E12" i="1"/>
  <c r="E19" i="1" s="1"/>
  <c r="E5" i="1"/>
  <c r="D25" i="1"/>
  <c r="D23" i="1"/>
  <c r="D17" i="1"/>
  <c r="D27" i="1" s="1"/>
  <c r="D12" i="1"/>
  <c r="D19" i="1" s="1"/>
  <c r="D5" i="1"/>
  <c r="C25" i="1"/>
  <c r="C23" i="1"/>
  <c r="C17" i="1"/>
  <c r="C27" i="1" s="1"/>
  <c r="C12" i="1"/>
  <c r="C19" i="1" s="1"/>
  <c r="C5" i="1"/>
  <c r="B25" i="1"/>
  <c r="B23" i="1"/>
  <c r="B17" i="1"/>
  <c r="B12" i="1"/>
  <c r="B5" i="1"/>
  <c r="B27" i="1" l="1"/>
  <c r="B19" i="1"/>
  <c r="B33" i="1" s="1"/>
  <c r="B35" i="1" s="1"/>
  <c r="H33" i="1"/>
  <c r="H35" i="1" s="1"/>
  <c r="H29" i="1"/>
  <c r="H30" i="1" s="1"/>
  <c r="G38" i="1"/>
  <c r="G39" i="1" s="1"/>
  <c r="G33" i="1"/>
  <c r="G35" i="1" s="1"/>
  <c r="G29" i="1"/>
  <c r="G30" i="1" s="1"/>
  <c r="F33" i="1"/>
  <c r="F35" i="1" s="1"/>
  <c r="F29" i="1"/>
  <c r="F30" i="1" s="1"/>
  <c r="E33" i="1"/>
  <c r="E35" i="1" s="1"/>
  <c r="E38" i="1"/>
  <c r="E39" i="1" s="1"/>
  <c r="E29" i="1"/>
  <c r="E30" i="1" s="1"/>
  <c r="D33" i="1"/>
  <c r="D35" i="1" s="1"/>
  <c r="D38" i="1"/>
  <c r="D39" i="1" s="1"/>
  <c r="D29" i="1"/>
  <c r="D30" i="1" s="1"/>
  <c r="C33" i="1"/>
  <c r="C35" i="1" s="1"/>
  <c r="C39" i="1"/>
  <c r="C29" i="1"/>
  <c r="C30" i="1" s="1"/>
  <c r="B29" i="1" l="1"/>
  <c r="B30" i="1" s="1"/>
  <c r="H38" i="1"/>
  <c r="H39" i="1" s="1"/>
  <c r="F38" i="1"/>
  <c r="F39" i="1" s="1"/>
  <c r="B38" i="1" l="1"/>
  <c r="B39" i="1" s="1"/>
</calcChain>
</file>

<file path=xl/sharedStrings.xml><?xml version="1.0" encoding="utf-8"?>
<sst xmlns="http://schemas.openxmlformats.org/spreadsheetml/2006/main" count="28" uniqueCount="28">
  <si>
    <t>PUMP DESIGN SHEET</t>
  </si>
  <si>
    <t>Initial Pressure (bara)</t>
  </si>
  <si>
    <t>Initial Pressure (Pa)</t>
  </si>
  <si>
    <t>Initial Elevation (m)</t>
  </si>
  <si>
    <r>
      <t>Acc. due to gravity (m/s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</si>
  <si>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t>Static Head (kg/m 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 [Pa]</t>
    </r>
  </si>
  <si>
    <t>Frictional Losses (Suction) [Pa]</t>
  </si>
  <si>
    <t>Frictional Losses (Discharge) [Pa]</t>
  </si>
  <si>
    <t>Control Valve Losses [Pa]</t>
  </si>
  <si>
    <t>Frictional Losses (Outlet) [Pa]</t>
  </si>
  <si>
    <t>Suction Pressure (Pa)</t>
  </si>
  <si>
    <t>Final Elevation (m)</t>
  </si>
  <si>
    <t>Final Pressure (bara)</t>
  </si>
  <si>
    <t>Final  Pressure (Pa)</t>
  </si>
  <si>
    <t>Final Head (Pa)</t>
  </si>
  <si>
    <t>Discharge Pressure (Pa)</t>
  </si>
  <si>
    <t>Differential Pressure (Pa)</t>
  </si>
  <si>
    <t>Pump Head (m)</t>
  </si>
  <si>
    <t>NPSH (Pa)</t>
  </si>
  <si>
    <t>Actual Head (m)</t>
  </si>
  <si>
    <t>Margin (m)</t>
  </si>
  <si>
    <t>NPSHA (m)</t>
  </si>
  <si>
    <t>Shutoff Margin</t>
  </si>
  <si>
    <t>Shutoff Pressure (Pa)</t>
  </si>
  <si>
    <t>Shutoff Head (m)</t>
  </si>
  <si>
    <t>Parameters</t>
  </si>
  <si>
    <t>Fluid Density (kg/m3)</t>
  </si>
  <si>
    <t>Vapour Pressure (Pa)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</si>
</sst>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rgb="FF0061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6EFCE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4" fillId="4" borderId="0" applyNumberFormat="0" applyBorder="0" applyAlignment="0" applyProtection="0"/>
  </cellStyleXfs>
  <cellXfs count="3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3" fillId="3" borderId="0" xfId="0" applyFont="1" applyFill="1" applyBorder="1" applyAlignment="1">
      <alignment vertical="center" wrapText="1"/>
    </xf>
    <xf numFmtId="0" fontId="3" fillId="3" borderId="15" xfId="0" applyFont="1" applyFill="1" applyBorder="1" applyAlignment="1">
      <alignment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4" fillId="4" borderId="12" xfId="1" applyBorder="1" applyAlignment="1">
      <alignment horizontal="center" vertical="center" wrapText="1"/>
    </xf>
    <xf numFmtId="0" fontId="4" fillId="4" borderId="8" xfId="1" applyBorder="1" applyAlignment="1">
      <alignment horizontal="center" vertical="center" wrapText="1"/>
    </xf>
    <xf numFmtId="0" fontId="4" fillId="4" borderId="3" xfId="1" applyBorder="1" applyAlignment="1">
      <alignment horizontal="center" vertical="center" wrapText="1"/>
    </xf>
    <xf numFmtId="0" fontId="4" fillId="4" borderId="9" xfId="1" applyBorder="1" applyAlignment="1">
      <alignment horizontal="center" vertical="center" wrapText="1"/>
    </xf>
    <xf numFmtId="0" fontId="4" fillId="4" borderId="13" xfId="1" applyBorder="1" applyAlignment="1">
      <alignment horizontal="center" vertical="center" wrapText="1"/>
    </xf>
    <xf numFmtId="0" fontId="4" fillId="4" borderId="1" xfId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7"/>
  <sheetViews>
    <sheetView tabSelected="1" zoomScale="80" zoomScaleNormal="80" workbookViewId="0">
      <pane xSplit="1" ySplit="2" topLeftCell="B9" activePane="bottomRight" state="frozen"/>
      <selection pane="topRight" activeCell="B1" sqref="B1"/>
      <selection pane="bottomLeft" activeCell="A3" sqref="A3"/>
      <selection pane="bottomRight" activeCell="H33" sqref="H33"/>
    </sheetView>
  </sheetViews>
  <sheetFormatPr defaultRowHeight="15" x14ac:dyDescent="0.25"/>
  <cols>
    <col min="1" max="1" width="27.28515625" style="1" bestFit="1" customWidth="1"/>
    <col min="2" max="26" width="9.140625" style="12"/>
    <col min="27" max="16384" width="9.140625" style="1"/>
  </cols>
  <sheetData>
    <row r="1" spans="1:26" s="21" customFormat="1" ht="15" customHeight="1" x14ac:dyDescent="0.25">
      <c r="A1" s="26" t="s">
        <v>0</v>
      </c>
      <c r="B1" s="24"/>
      <c r="C1" s="24"/>
    </row>
    <row r="2" spans="1:26" s="22" customFormat="1" ht="24" thickBot="1" x14ac:dyDescent="0.3">
      <c r="A2" s="27"/>
      <c r="B2" s="25"/>
      <c r="C2" s="25"/>
    </row>
    <row r="3" spans="1:26" s="6" customFormat="1" ht="15.75" thickBot="1" x14ac:dyDescent="0.3">
      <c r="A3" s="5" t="s">
        <v>25</v>
      </c>
      <c r="B3" s="13">
        <v>1</v>
      </c>
      <c r="C3" s="13">
        <v>2</v>
      </c>
      <c r="D3" s="13">
        <v>3</v>
      </c>
      <c r="E3" s="13">
        <v>4</v>
      </c>
      <c r="F3" s="13">
        <v>5</v>
      </c>
      <c r="G3" s="13">
        <v>6</v>
      </c>
      <c r="H3" s="13">
        <v>7</v>
      </c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26" s="30" customFormat="1" x14ac:dyDescent="0.25">
      <c r="A4" s="29" t="s">
        <v>1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</row>
    <row r="5" spans="1:26" s="4" customFormat="1" ht="15.75" thickBot="1" x14ac:dyDescent="0.3">
      <c r="A5" s="9" t="s">
        <v>2</v>
      </c>
      <c r="B5" s="16">
        <f t="shared" ref="B5:H5" si="0">B4*100000</f>
        <v>0</v>
      </c>
      <c r="C5" s="16">
        <f t="shared" si="0"/>
        <v>0</v>
      </c>
      <c r="D5" s="16">
        <f t="shared" si="0"/>
        <v>0</v>
      </c>
      <c r="E5" s="16">
        <f t="shared" si="0"/>
        <v>0</v>
      </c>
      <c r="F5" s="16">
        <f t="shared" si="0"/>
        <v>0</v>
      </c>
      <c r="G5" s="16">
        <f t="shared" si="0"/>
        <v>0</v>
      </c>
      <c r="H5" s="16">
        <f t="shared" si="0"/>
        <v>0</v>
      </c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</row>
    <row r="6" spans="1:26" s="35" customFormat="1" x14ac:dyDescent="0.25">
      <c r="A6" s="34" t="s">
        <v>27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26" s="19" customFormat="1" ht="15.75" thickBot="1" x14ac:dyDescent="0.3">
      <c r="A7" s="17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s="30" customFormat="1" x14ac:dyDescent="0.25">
      <c r="A8" s="29" t="s">
        <v>26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</row>
    <row r="9" spans="1:26" s="33" customFormat="1" x14ac:dyDescent="0.25">
      <c r="A9" s="31" t="s">
        <v>3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</row>
    <row r="10" spans="1:26" s="4" customFormat="1" ht="18" thickBot="1" x14ac:dyDescent="0.3">
      <c r="A10" s="9" t="s">
        <v>4</v>
      </c>
      <c r="B10" s="16">
        <v>9.81</v>
      </c>
      <c r="C10" s="16">
        <v>9.81</v>
      </c>
      <c r="D10" s="16">
        <v>9.81</v>
      </c>
      <c r="E10" s="16">
        <v>9.81</v>
      </c>
      <c r="F10" s="16">
        <v>9.81</v>
      </c>
      <c r="G10" s="16">
        <v>9.81</v>
      </c>
      <c r="H10" s="16">
        <v>9.81</v>
      </c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</row>
    <row r="11" spans="1:26" s="19" customFormat="1" ht="15.75" thickBot="1" x14ac:dyDescent="0.3">
      <c r="A11" s="17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s="20" customFormat="1" ht="18" thickBot="1" x14ac:dyDescent="0.3">
      <c r="A12" s="11" t="s">
        <v>5</v>
      </c>
      <c r="B12" s="13">
        <f t="shared" ref="B12:H12" si="1">B10*B9*B8</f>
        <v>0</v>
      </c>
      <c r="C12" s="13">
        <f t="shared" si="1"/>
        <v>0</v>
      </c>
      <c r="D12" s="13">
        <f t="shared" si="1"/>
        <v>0</v>
      </c>
      <c r="E12" s="13">
        <f t="shared" si="1"/>
        <v>0</v>
      </c>
      <c r="F12" s="13">
        <f t="shared" si="1"/>
        <v>0</v>
      </c>
      <c r="G12" s="13">
        <f t="shared" si="1"/>
        <v>0</v>
      </c>
      <c r="H12" s="13">
        <f t="shared" si="1"/>
        <v>0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s="19" customFormat="1" ht="15.75" thickBot="1" x14ac:dyDescent="0.3">
      <c r="A13" s="17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s="30" customFormat="1" ht="30" x14ac:dyDescent="0.25">
      <c r="A14" s="29" t="s">
        <v>6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</row>
    <row r="15" spans="1:26" s="33" customFormat="1" ht="30" x14ac:dyDescent="0.25">
      <c r="A15" s="31" t="s">
        <v>7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</row>
    <row r="16" spans="1:26" s="33" customFormat="1" x14ac:dyDescent="0.25">
      <c r="A16" s="31" t="s">
        <v>8</v>
      </c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</row>
    <row r="17" spans="1:26" s="4" customFormat="1" ht="30.75" thickBot="1" x14ac:dyDescent="0.3">
      <c r="A17" s="9" t="s">
        <v>9</v>
      </c>
      <c r="B17" s="16">
        <f t="shared" ref="B17:H17" si="2">B15+B16</f>
        <v>0</v>
      </c>
      <c r="C17" s="16">
        <f t="shared" si="2"/>
        <v>0</v>
      </c>
      <c r="D17" s="16">
        <f t="shared" si="2"/>
        <v>0</v>
      </c>
      <c r="E17" s="16">
        <f t="shared" si="2"/>
        <v>0</v>
      </c>
      <c r="F17" s="16">
        <f t="shared" si="2"/>
        <v>0</v>
      </c>
      <c r="G17" s="16">
        <f t="shared" si="2"/>
        <v>0</v>
      </c>
      <c r="H17" s="16">
        <f t="shared" si="2"/>
        <v>0</v>
      </c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</row>
    <row r="18" spans="1:26" s="19" customFormat="1" ht="15.75" thickBot="1" x14ac:dyDescent="0.3">
      <c r="A18" s="1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s="20" customFormat="1" ht="15.75" thickBot="1" x14ac:dyDescent="0.3">
      <c r="A19" s="11" t="s">
        <v>10</v>
      </c>
      <c r="B19" s="13">
        <f t="shared" ref="B19:H19" si="3">B12+B5</f>
        <v>0</v>
      </c>
      <c r="C19" s="13">
        <f t="shared" si="3"/>
        <v>0</v>
      </c>
      <c r="D19" s="13">
        <f t="shared" si="3"/>
        <v>0</v>
      </c>
      <c r="E19" s="13">
        <f t="shared" si="3"/>
        <v>0</v>
      </c>
      <c r="F19" s="13">
        <f t="shared" si="3"/>
        <v>0</v>
      </c>
      <c r="G19" s="13">
        <f t="shared" si="3"/>
        <v>0</v>
      </c>
      <c r="H19" s="13">
        <f t="shared" si="3"/>
        <v>0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s="19" customFormat="1" ht="15.75" thickBot="1" x14ac:dyDescent="0.3">
      <c r="A20" s="17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s="30" customFormat="1" x14ac:dyDescent="0.25">
      <c r="A21" s="29" t="s">
        <v>11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</row>
    <row r="22" spans="1:26" s="33" customFormat="1" x14ac:dyDescent="0.25">
      <c r="A22" s="31" t="s">
        <v>12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</row>
    <row r="23" spans="1:26" s="4" customFormat="1" ht="15.75" thickBot="1" x14ac:dyDescent="0.3">
      <c r="A23" s="9" t="s">
        <v>13</v>
      </c>
      <c r="B23" s="16">
        <f t="shared" ref="B23:H23" si="4">B22*100000</f>
        <v>0</v>
      </c>
      <c r="C23" s="16">
        <f t="shared" si="4"/>
        <v>0</v>
      </c>
      <c r="D23" s="16">
        <f t="shared" si="4"/>
        <v>0</v>
      </c>
      <c r="E23" s="16">
        <f t="shared" si="4"/>
        <v>0</v>
      </c>
      <c r="F23" s="16">
        <f t="shared" si="4"/>
        <v>0</v>
      </c>
      <c r="G23" s="16">
        <f t="shared" si="4"/>
        <v>0</v>
      </c>
      <c r="H23" s="16">
        <f t="shared" si="4"/>
        <v>0</v>
      </c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</row>
    <row r="24" spans="1:26" s="19" customFormat="1" ht="15.75" thickBot="1" x14ac:dyDescent="0.3">
      <c r="A24" s="17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</row>
    <row r="25" spans="1:26" s="20" customFormat="1" ht="15.75" thickBot="1" x14ac:dyDescent="0.3">
      <c r="A25" s="11" t="s">
        <v>14</v>
      </c>
      <c r="B25" s="13">
        <f t="shared" ref="B25:H25" si="5">B21*B10</f>
        <v>0</v>
      </c>
      <c r="C25" s="13">
        <f t="shared" si="5"/>
        <v>0</v>
      </c>
      <c r="D25" s="13">
        <f t="shared" si="5"/>
        <v>0</v>
      </c>
      <c r="E25" s="13">
        <f t="shared" si="5"/>
        <v>0</v>
      </c>
      <c r="F25" s="13">
        <f t="shared" si="5"/>
        <v>0</v>
      </c>
      <c r="G25" s="13">
        <f t="shared" si="5"/>
        <v>0</v>
      </c>
      <c r="H25" s="13">
        <f t="shared" si="5"/>
        <v>0</v>
      </c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s="19" customFormat="1" ht="15.75" thickBot="1" x14ac:dyDescent="0.3">
      <c r="A26" s="17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</row>
    <row r="27" spans="1:26" s="20" customFormat="1" ht="15.75" thickBot="1" x14ac:dyDescent="0.3">
      <c r="A27" s="11" t="s">
        <v>15</v>
      </c>
      <c r="B27" s="13">
        <f t="shared" ref="B27:H27" si="6">B17+B25+B23</f>
        <v>0</v>
      </c>
      <c r="C27" s="13">
        <f t="shared" si="6"/>
        <v>0</v>
      </c>
      <c r="D27" s="13">
        <f t="shared" si="6"/>
        <v>0</v>
      </c>
      <c r="E27" s="13">
        <f t="shared" si="6"/>
        <v>0</v>
      </c>
      <c r="F27" s="13">
        <f t="shared" si="6"/>
        <v>0</v>
      </c>
      <c r="G27" s="13">
        <f t="shared" si="6"/>
        <v>0</v>
      </c>
      <c r="H27" s="13">
        <f t="shared" si="6"/>
        <v>0</v>
      </c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</row>
    <row r="28" spans="1:26" s="19" customFormat="1" ht="15.75" thickBot="1" x14ac:dyDescent="0.3">
      <c r="A28" s="17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</row>
    <row r="29" spans="1:26" s="3" customFormat="1" x14ac:dyDescent="0.25">
      <c r="A29" s="7" t="s">
        <v>16</v>
      </c>
      <c r="B29" s="14">
        <f t="shared" ref="B29:H29" si="7">B27-B19</f>
        <v>0</v>
      </c>
      <c r="C29" s="14">
        <f t="shared" si="7"/>
        <v>0</v>
      </c>
      <c r="D29" s="14">
        <f t="shared" si="7"/>
        <v>0</v>
      </c>
      <c r="E29" s="14">
        <f t="shared" si="7"/>
        <v>0</v>
      </c>
      <c r="F29" s="14">
        <f t="shared" si="7"/>
        <v>0</v>
      </c>
      <c r="G29" s="14">
        <f t="shared" si="7"/>
        <v>0</v>
      </c>
      <c r="H29" s="14">
        <f t="shared" si="7"/>
        <v>0</v>
      </c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</row>
    <row r="30" spans="1:26" s="4" customFormat="1" ht="15.75" thickBot="1" x14ac:dyDescent="0.3">
      <c r="A30" s="9" t="s">
        <v>17</v>
      </c>
      <c r="B30" s="16" t="e">
        <f t="shared" ref="B30:H30" si="8">B29/(B8*B10)</f>
        <v>#DIV/0!</v>
      </c>
      <c r="C30" s="16" t="e">
        <f t="shared" si="8"/>
        <v>#DIV/0!</v>
      </c>
      <c r="D30" s="16" t="e">
        <f t="shared" si="8"/>
        <v>#DIV/0!</v>
      </c>
      <c r="E30" s="16" t="e">
        <f t="shared" si="8"/>
        <v>#DIV/0!</v>
      </c>
      <c r="F30" s="16" t="e">
        <f t="shared" si="8"/>
        <v>#DIV/0!</v>
      </c>
      <c r="G30" s="16" t="e">
        <f t="shared" si="8"/>
        <v>#DIV/0!</v>
      </c>
      <c r="H30" s="16" t="e">
        <f t="shared" si="8"/>
        <v>#DIV/0!</v>
      </c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</row>
    <row r="31" spans="1:26" s="19" customFormat="1" ht="15.75" thickBot="1" x14ac:dyDescent="0.3">
      <c r="A31" s="17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</row>
    <row r="32" spans="1:26" s="3" customFormat="1" x14ac:dyDescent="0.25">
      <c r="A32" s="7" t="s">
        <v>18</v>
      </c>
      <c r="B32" s="14">
        <f>B19-B6</f>
        <v>0</v>
      </c>
      <c r="C32" s="14">
        <f t="shared" ref="C32:H32" si="9">C19-C6</f>
        <v>0</v>
      </c>
      <c r="D32" s="14">
        <f t="shared" si="9"/>
        <v>0</v>
      </c>
      <c r="E32" s="14">
        <f t="shared" si="9"/>
        <v>0</v>
      </c>
      <c r="F32" s="14">
        <f t="shared" si="9"/>
        <v>0</v>
      </c>
      <c r="G32" s="14">
        <f t="shared" si="9"/>
        <v>0</v>
      </c>
      <c r="H32" s="14">
        <f>H19-H6</f>
        <v>0</v>
      </c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</row>
    <row r="33" spans="1:26" s="2" customFormat="1" x14ac:dyDescent="0.25">
      <c r="A33" s="8" t="s">
        <v>19</v>
      </c>
      <c r="B33" s="15" t="e">
        <f t="shared" ref="B33:H33" si="10">B32/(B8*B10)</f>
        <v>#DIV/0!</v>
      </c>
      <c r="C33" s="15" t="e">
        <f t="shared" si="10"/>
        <v>#DIV/0!</v>
      </c>
      <c r="D33" s="15" t="e">
        <f t="shared" si="10"/>
        <v>#DIV/0!</v>
      </c>
      <c r="E33" s="15" t="e">
        <f t="shared" si="10"/>
        <v>#DIV/0!</v>
      </c>
      <c r="F33" s="15" t="e">
        <f t="shared" si="10"/>
        <v>#DIV/0!</v>
      </c>
      <c r="G33" s="15" t="e">
        <f t="shared" si="10"/>
        <v>#DIV/0!</v>
      </c>
      <c r="H33" s="15" t="e">
        <f t="shared" si="10"/>
        <v>#DIV/0!</v>
      </c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s="2" customFormat="1" x14ac:dyDescent="0.25">
      <c r="A34" s="8" t="s">
        <v>20</v>
      </c>
      <c r="B34" s="15">
        <v>1</v>
      </c>
      <c r="C34" s="15">
        <v>1</v>
      </c>
      <c r="D34" s="15">
        <v>1</v>
      </c>
      <c r="E34" s="15">
        <v>1</v>
      </c>
      <c r="F34" s="15">
        <v>1</v>
      </c>
      <c r="G34" s="15">
        <v>1</v>
      </c>
      <c r="H34" s="15">
        <v>1</v>
      </c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s="4" customFormat="1" ht="15.75" thickBot="1" x14ac:dyDescent="0.3">
      <c r="A35" s="9" t="s">
        <v>21</v>
      </c>
      <c r="B35" s="16" t="e">
        <f t="shared" ref="B35:H35" si="11">B33-B34</f>
        <v>#DIV/0!</v>
      </c>
      <c r="C35" s="16" t="e">
        <f t="shared" si="11"/>
        <v>#DIV/0!</v>
      </c>
      <c r="D35" s="16" t="e">
        <f t="shared" si="11"/>
        <v>#DIV/0!</v>
      </c>
      <c r="E35" s="16" t="e">
        <f t="shared" si="11"/>
        <v>#DIV/0!</v>
      </c>
      <c r="F35" s="16" t="e">
        <f t="shared" si="11"/>
        <v>#DIV/0!</v>
      </c>
      <c r="G35" s="16" t="e">
        <f t="shared" si="11"/>
        <v>#DIV/0!</v>
      </c>
      <c r="H35" s="16" t="e">
        <f t="shared" si="11"/>
        <v>#DIV/0!</v>
      </c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</row>
    <row r="36" spans="1:26" s="19" customFormat="1" ht="15.75" thickBot="1" x14ac:dyDescent="0.3">
      <c r="A36" s="17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</row>
    <row r="37" spans="1:26" s="3" customFormat="1" x14ac:dyDescent="0.25">
      <c r="A37" s="7" t="s">
        <v>22</v>
      </c>
      <c r="B37" s="14">
        <v>1.25</v>
      </c>
      <c r="C37" s="14">
        <v>1.25</v>
      </c>
      <c r="D37" s="14">
        <v>1.25</v>
      </c>
      <c r="E37" s="14">
        <v>1.25</v>
      </c>
      <c r="F37" s="14">
        <v>1.25</v>
      </c>
      <c r="G37" s="14">
        <v>1.25</v>
      </c>
      <c r="H37" s="14">
        <v>1.25</v>
      </c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</row>
    <row r="38" spans="1:26" s="2" customFormat="1" x14ac:dyDescent="0.25">
      <c r="A38" s="8" t="s">
        <v>23</v>
      </c>
      <c r="B38" s="15">
        <f t="shared" ref="B38:H38" si="12">B19+(B37*B29)</f>
        <v>0</v>
      </c>
      <c r="C38" s="15">
        <f t="shared" si="12"/>
        <v>0</v>
      </c>
      <c r="D38" s="15">
        <f t="shared" si="12"/>
        <v>0</v>
      </c>
      <c r="E38" s="15">
        <f t="shared" si="12"/>
        <v>0</v>
      </c>
      <c r="F38" s="15">
        <f t="shared" si="12"/>
        <v>0</v>
      </c>
      <c r="G38" s="15">
        <f t="shared" si="12"/>
        <v>0</v>
      </c>
      <c r="H38" s="15">
        <f t="shared" si="12"/>
        <v>0</v>
      </c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s="4" customFormat="1" ht="15.75" thickBot="1" x14ac:dyDescent="0.3">
      <c r="A39" s="9" t="s">
        <v>24</v>
      </c>
      <c r="B39" s="16" t="e">
        <f t="shared" ref="B39:H39" si="13">B38/(B8*B10)</f>
        <v>#DIV/0!</v>
      </c>
      <c r="C39" s="16" t="e">
        <f t="shared" si="13"/>
        <v>#DIV/0!</v>
      </c>
      <c r="D39" s="16" t="e">
        <f t="shared" si="13"/>
        <v>#DIV/0!</v>
      </c>
      <c r="E39" s="16" t="e">
        <f t="shared" si="13"/>
        <v>#DIV/0!</v>
      </c>
      <c r="F39" s="16" t="e">
        <f t="shared" si="13"/>
        <v>#DIV/0!</v>
      </c>
      <c r="G39" s="16" t="e">
        <f t="shared" si="13"/>
        <v>#DIV/0!</v>
      </c>
      <c r="H39" s="16" t="e">
        <f t="shared" si="13"/>
        <v>#DIV/0!</v>
      </c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</row>
    <row r="40" spans="1:26" s="23" customFormat="1" x14ac:dyDescent="0.25"/>
    <row r="41" spans="1:26" s="10" customFormat="1" x14ac:dyDescent="0.25"/>
    <row r="42" spans="1:26" s="10" customFormat="1" x14ac:dyDescent="0.25"/>
    <row r="43" spans="1:26" s="10" customFormat="1" x14ac:dyDescent="0.25"/>
    <row r="44" spans="1:26" s="10" customFormat="1" x14ac:dyDescent="0.25"/>
    <row r="45" spans="1:26" s="10" customFormat="1" x14ac:dyDescent="0.25"/>
    <row r="46" spans="1:26" s="10" customFormat="1" x14ac:dyDescent="0.25"/>
    <row r="47" spans="1:26" s="10" customFormat="1" x14ac:dyDescent="0.25"/>
    <row r="48" spans="1:26" s="10" customFormat="1" x14ac:dyDescent="0.25"/>
    <row r="49" s="10" customFormat="1" x14ac:dyDescent="0.25"/>
    <row r="50" s="10" customFormat="1" x14ac:dyDescent="0.25"/>
    <row r="51" s="10" customFormat="1" x14ac:dyDescent="0.25"/>
    <row r="52" s="10" customFormat="1" x14ac:dyDescent="0.25"/>
    <row r="53" s="10" customFormat="1" x14ac:dyDescent="0.25"/>
    <row r="54" s="10" customFormat="1" x14ac:dyDescent="0.25"/>
    <row r="55" s="10" customFormat="1" x14ac:dyDescent="0.25"/>
    <row r="56" s="10" customFormat="1" x14ac:dyDescent="0.25"/>
    <row r="57" s="10" customFormat="1" x14ac:dyDescent="0.25"/>
    <row r="58" s="10" customFormat="1" x14ac:dyDescent="0.25"/>
    <row r="59" s="10" customFormat="1" x14ac:dyDescent="0.25"/>
    <row r="60" s="10" customFormat="1" x14ac:dyDescent="0.25"/>
    <row r="61" s="10" customFormat="1" x14ac:dyDescent="0.25"/>
    <row r="62" s="10" customFormat="1" x14ac:dyDescent="0.25"/>
    <row r="63" s="10" customFormat="1" x14ac:dyDescent="0.25"/>
    <row r="64" s="10" customFormat="1" x14ac:dyDescent="0.25"/>
    <row r="65" s="10" customFormat="1" x14ac:dyDescent="0.25"/>
    <row r="66" s="10" customFormat="1" x14ac:dyDescent="0.25"/>
    <row r="67" s="10" customFormat="1" x14ac:dyDescent="0.25"/>
  </sheetData>
  <mergeCells count="1">
    <mergeCell ref="A1:A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</dc:creator>
  <cp:lastModifiedBy>Robin</cp:lastModifiedBy>
  <dcterms:created xsi:type="dcterms:W3CDTF">2012-02-19T16:56:51Z</dcterms:created>
  <dcterms:modified xsi:type="dcterms:W3CDTF">2012-02-24T10:57:39Z</dcterms:modified>
</cp:coreProperties>
</file>